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44B3000E-8973-40A8-97C6-95E2136962FA}" xr6:coauthVersionLast="47" xr6:coauthVersionMax="47" xr10:uidLastSave="{00000000-0000-0000-0000-000000000000}"/>
  <bookViews>
    <workbookView xWindow="-108" yWindow="-108" windowWidth="23256" windowHeight="12456" xr2:uid="{02A5A1CB-B8D2-4D31-B68C-A40CB4883DB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73" i="1" s="1"/>
  <c r="C86" i="1" s="1"/>
  <c r="E9" i="1"/>
  <c r="Q9" i="1" s="1"/>
  <c r="F9" i="1"/>
  <c r="F73" i="1" s="1"/>
  <c r="F86" i="1" s="1"/>
  <c r="Q10" i="1"/>
  <c r="Q11" i="1"/>
  <c r="Q12" i="1"/>
  <c r="Q13" i="1"/>
  <c r="Q14" i="1"/>
  <c r="C15" i="1"/>
  <c r="E15" i="1"/>
  <c r="Q15" i="1" s="1"/>
  <c r="F15" i="1"/>
  <c r="Q16" i="1"/>
  <c r="Q17" i="1"/>
  <c r="Q18" i="1"/>
  <c r="Q19" i="1"/>
  <c r="Q20" i="1"/>
  <c r="Q21" i="1"/>
  <c r="Q22" i="1"/>
  <c r="Q23" i="1"/>
  <c r="Q24" i="1"/>
  <c r="C25" i="1"/>
  <c r="F25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D73" i="1"/>
  <c r="J73" i="1"/>
  <c r="K73" i="1"/>
  <c r="K86" i="1" s="1"/>
  <c r="L73" i="1"/>
  <c r="L86" i="1" s="1"/>
  <c r="M73" i="1"/>
  <c r="M86" i="1" s="1"/>
  <c r="N73" i="1"/>
  <c r="O73" i="1"/>
  <c r="P73" i="1"/>
  <c r="Q74" i="1"/>
  <c r="Q75" i="1"/>
  <c r="Q76" i="1"/>
  <c r="Q77" i="1"/>
  <c r="Q78" i="1"/>
  <c r="Q79" i="1"/>
  <c r="Q80" i="1"/>
  <c r="Q81" i="1"/>
  <c r="Q82" i="1"/>
  <c r="Q83" i="1"/>
  <c r="Q84" i="1"/>
  <c r="Q85" i="1"/>
  <c r="D86" i="1"/>
  <c r="G86" i="1"/>
  <c r="H86" i="1"/>
  <c r="I86" i="1"/>
  <c r="J86" i="1"/>
  <c r="N86" i="1"/>
  <c r="O86" i="1"/>
  <c r="P86" i="1"/>
  <c r="E73" i="1" l="1"/>
  <c r="Q73" i="1" l="1"/>
  <c r="Q86" i="1" s="1"/>
  <c r="E86" i="1"/>
</calcChain>
</file>

<file path=xl/sharedStrings.xml><?xml version="1.0" encoding="utf-8"?>
<sst xmlns="http://schemas.openxmlformats.org/spreadsheetml/2006/main" count="110" uniqueCount="110">
  <si>
    <t>ENC. DEPTO. ADMINISTRATIVO Y FINANCIERO</t>
  </si>
  <si>
    <t>JACOB ASCENCIÓN</t>
  </si>
  <si>
    <t>Aprobado por:</t>
  </si>
  <si>
    <t>Enc. Div. Financiera</t>
  </si>
  <si>
    <t>Aux. Contabilidad</t>
  </si>
  <si>
    <t>Carlos Martínez</t>
  </si>
  <si>
    <t>Melissa Nova</t>
  </si>
  <si>
    <t>Revisado por:</t>
  </si>
  <si>
    <t xml:space="preserve"> Preparado por:</t>
  </si>
  <si>
    <t>Fecha de imputación: hasta el [31] de [03] del [2023]</t>
  </si>
  <si>
    <t>Fecha de registro: hasta el [31] de [03] del [2023]</t>
  </si>
  <si>
    <t>Fuente: [10, 20, 70]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</si>
  <si>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</si>
  <si>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</si>
  <si>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</si>
  <si>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</si>
  <si>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</si>
  <si>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</si>
  <si>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</si>
  <si>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</si>
  <si>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</si>
  <si>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</si>
  <si>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</si>
  <si>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</si>
  <si>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</si>
  <si>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PÚBLICA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</si>
  <si>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</si>
  <si>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</si>
  <si>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</si>
  <si>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</si>
  <si>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ADQUISICIÓN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</si>
  <si>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</si>
  <si>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</si>
  <si>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</si>
  <si>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</si>
  <si>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</si>
  <si>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</si>
  <si>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</si>
  <si>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</si>
  <si>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</si>
  <si>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</si>
  <si>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</si>
  <si>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</si>
  <si>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</si>
  <si>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</si>
  <si>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</si>
  <si>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</si>
  <si>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</si>
  <si>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</si>
  <si>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</si>
  <si>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</si>
  <si>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</si>
  <si>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</si>
  <si>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</si>
  <si>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</si>
  <si>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</si>
  <si>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</si>
  <si>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</si>
  <si>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</si>
  <si>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</si>
  <si>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</si>
  <si>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</si>
  <si>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</si>
  <si>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</si>
  <si>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</si>
  <si>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</si>
  <si>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</si>
  <si>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</si>
  <si>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</si>
  <si>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</si>
  <si>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</si>
  <si>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</si>
  <si>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</si>
  <si>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</si>
  <si>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</si>
  <si>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</si>
  <si>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</si>
  <si>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</si>
  <si>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</si>
  <si>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</si>
  <si>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</si>
  <si>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</si>
  <si>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</si>
  <si>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</si>
  <si>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</si>
  <si>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</si>
  <si>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</si>
  <si>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</si>
  <si>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</si>
  <si>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</si>
  <si>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</si>
  <si>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</si>
  <si>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</si>
  <si>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</si>
  <si>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</si>
  <si>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</si>
  <si>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</si>
  <si>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</si>
  <si>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</si>
  <si>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</si>
  <si>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</si>
  <si>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 xml:space="preserve">Enero </t>
  </si>
  <si>
    <t>Modificaciones Presupestarias</t>
  </si>
  <si>
    <t>Presupuesto Inicial</t>
  </si>
  <si>
    <t>Detalle</t>
  </si>
  <si>
    <t>En RD$311,698,803.00</t>
  </si>
  <si>
    <t xml:space="preserve">Ejecución de Gastos y Aplicaciones Financieras </t>
  </si>
  <si>
    <t>Año 2023</t>
  </si>
  <si>
    <t>DIRECCIÓN GENERAL DEL CATASTRO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</si>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</sst>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">
    <xf numFmtId="0" fontId="0" fillId="0" borderId="0" xfId="0"/>
  </cellXfs>
  <cellStyles count="3">
    <cellStyle name="Millares 2" xfId="2" xr:uid="{6BE44301-6D62-4F85-AB5C-A1638CE06511}"/>
    <cellStyle name="Normal" xfId="0" builtinId="0"/>
    <cellStyle name="Normal 2" xfId="1" xr:uid="{D3819B39-EB65-4DC7-89FD-15DFB08EC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1F5E-6432-420F-A4D1-DC59716034AB}">
  <sheetPr>
    <pageSetUpPr fitToPage="1"/>
  </sheetPr>
  <dimension ref="B1:Q98"/>
  <sheetViews>
    <sheetView tabSelected="1" view="pageBreakPreview" zoomScale="60" zoomScaleNormal="80" workbookViewId="0">
      <selection activeCell="J19" sqref="J19"/>
    </sheetView>
  </sheetViews>
  <sheetFormatPr baseColWidth="10" defaultColWidth="9.109375" defaultRowHeight="14.4" x14ac:dyDescent="0.3"/>
  <cols>
    <col min="1" max="1" width="5.33203125" customWidth="1"/>
    <col min="2" max="2" width="91" bestFit="1" customWidth="1"/>
    <col min="3" max="3" width="21.5546875" customWidth="1"/>
    <col min="4" max="4" width="19.21875" customWidth="1"/>
    <col min="5" max="5" width="17.88671875" bestFit="1" customWidth="1"/>
    <col min="6" max="6" width="19" customWidth="1"/>
    <col min="7" max="7" width="20.109375" customWidth="1"/>
    <col min="8" max="9" width="19.44140625" customWidth="1"/>
    <col min="10" max="10" width="15.6640625" customWidth="1"/>
    <col min="11" max="16" width="17.33203125" customWidth="1"/>
    <col min="17" max="17" width="19.44140625" bestFit="1" customWidth="1"/>
  </cols>
  <sheetData>
    <row r="1" spans="2:17" ht="15.75" customHeight="1" x14ac:dyDescent="0.3">
      <c r="B1" t="s">
        <v>109</v>
      </c>
    </row>
    <row r="2" spans="2:17" ht="15.75" customHeight="1" x14ac:dyDescent="0.3">
      <c r="B2" t="s">
        <v>108</v>
      </c>
    </row>
    <row r="3" spans="2:17" x14ac:dyDescent="0.3">
      <c r="B3" t="s">
        <v>107</v>
      </c>
    </row>
    <row r="4" spans="2:17" x14ac:dyDescent="0.3">
      <c r="B4" t="s">
        <v>106</v>
      </c>
    </row>
    <row r="5" spans="2:17" x14ac:dyDescent="0.3">
      <c r="B5" t="s">
        <v>105</v>
      </c>
    </row>
    <row r="7" spans="2:17" x14ac:dyDescent="0.3">
      <c r="B7" t="s">
        <v>104</v>
      </c>
      <c r="C7" t="s">
        <v>103</v>
      </c>
      <c r="D7" t="s">
        <v>102</v>
      </c>
      <c r="E7" t="s">
        <v>101</v>
      </c>
      <c r="F7" t="s">
        <v>100</v>
      </c>
      <c r="G7" t="s">
        <v>99</v>
      </c>
      <c r="H7" t="s">
        <v>98</v>
      </c>
      <c r="I7" t="s">
        <v>97</v>
      </c>
      <c r="J7" t="s">
        <v>96</v>
      </c>
      <c r="K7" t="s">
        <v>95</v>
      </c>
      <c r="L7" t="s">
        <v>94</v>
      </c>
      <c r="M7" t="s">
        <v>93</v>
      </c>
      <c r="N7" t="s">
        <v>92</v>
      </c>
      <c r="O7" t="s">
        <v>91</v>
      </c>
      <c r="P7" t="s">
        <v>90</v>
      </c>
      <c r="Q7" t="s">
        <v>89</v>
      </c>
    </row>
    <row r="8" spans="2:17" x14ac:dyDescent="0.3">
      <c r="B8" t="s">
        <v>88</v>
      </c>
    </row>
    <row r="9" spans="2:17" x14ac:dyDescent="0.3">
      <c r="B9" t="s">
        <v>87</v>
      </c>
      <c r="C9">
        <f>+C10+C11+C12+C13+C14</f>
        <v>278419735</v>
      </c>
      <c r="E9">
        <f>+E10+E11+E12+E14</f>
        <v>15886105.890000001</v>
      </c>
      <c r="F9">
        <f>F10+F11+F12+F13+F14</f>
        <v>16181051.279999999</v>
      </c>
      <c r="G9">
        <v>17477070.789999999</v>
      </c>
      <c r="Q9">
        <f>E9+F9+G9+H9+I9+J9+K9+L9+M9+N9+O9+P9</f>
        <v>49544227.960000001</v>
      </c>
    </row>
    <row r="10" spans="2:17" x14ac:dyDescent="0.3">
      <c r="B10" t="s">
        <v>86</v>
      </c>
      <c r="C10">
        <v>188675682</v>
      </c>
      <c r="E10">
        <v>13650962.5</v>
      </c>
      <c r="F10">
        <v>13456622.5</v>
      </c>
      <c r="G10">
        <v>14190493.479999997</v>
      </c>
      <c r="Q10">
        <f>E10+F10+G10+H10+I10+J10+K10+L10+M10+N10+O10+P10</f>
        <v>41298078.479999997</v>
      </c>
    </row>
    <row r="11" spans="2:17" x14ac:dyDescent="0.3">
      <c r="B11" t="s">
        <v>85</v>
      </c>
      <c r="C11">
        <v>60424357</v>
      </c>
      <c r="E11">
        <v>164500</v>
      </c>
      <c r="F11">
        <v>683500</v>
      </c>
      <c r="G11">
        <v>1213500</v>
      </c>
      <c r="Q11">
        <f>E11+F11+G11+H11+I11+J11+K11+L11+M11+N11+O11+P11</f>
        <v>2061500</v>
      </c>
    </row>
    <row r="12" spans="2:17" x14ac:dyDescent="0.3">
      <c r="B12" t="s">
        <v>84</v>
      </c>
      <c r="G12">
        <v>0</v>
      </c>
      <c r="Q12">
        <f>E12+F12+G12+H12+I12+J12+K12+L12+M12+N12+O12+P12</f>
        <v>0</v>
      </c>
    </row>
    <row r="13" spans="2:17" x14ac:dyDescent="0.3">
      <c r="B13" t="s">
        <v>83</v>
      </c>
      <c r="C13">
        <v>4000000</v>
      </c>
      <c r="G13">
        <v>0</v>
      </c>
      <c r="Q13">
        <f>E13+F13+G13+H13+I13+J13+K13+L13+M13+N13+O13+P13</f>
        <v>0</v>
      </c>
    </row>
    <row r="14" spans="2:17" x14ac:dyDescent="0.3">
      <c r="B14" t="s">
        <v>82</v>
      </c>
      <c r="C14">
        <v>25319696</v>
      </c>
      <c r="E14">
        <v>2070643.3899999997</v>
      </c>
      <c r="F14">
        <v>2040928.78</v>
      </c>
      <c r="G14">
        <v>2073077.3100000005</v>
      </c>
      <c r="Q14">
        <f>E14+F14+G14+H14+I14+J14+K14+L14+M14+N14+O14+P14</f>
        <v>6184649.4800000004</v>
      </c>
    </row>
    <row r="15" spans="2:17" x14ac:dyDescent="0.3">
      <c r="B15" t="s">
        <v>81</v>
      </c>
      <c r="C15">
        <f>+C16+C17+C18+C19+C20+C21+C22+C23+C24</f>
        <v>22219207</v>
      </c>
      <c r="E15">
        <f>+E16+D17+D18+D19+D20+D21+D22+D23+D24</f>
        <v>20831.479999999981</v>
      </c>
      <c r="F15">
        <f>F16+F17+F18+F19+F20+F21+F22+F23+F24</f>
        <v>1820378.91</v>
      </c>
      <c r="G15">
        <v>2053175.72</v>
      </c>
      <c r="Q15">
        <f>E15+F15+G15+H15+I15+J15+K15+L15+M15+N15+O15+P15</f>
        <v>3894386.11</v>
      </c>
    </row>
    <row r="16" spans="2:17" x14ac:dyDescent="0.3">
      <c r="B16" t="s">
        <v>80</v>
      </c>
      <c r="C16">
        <v>7800000</v>
      </c>
      <c r="E16">
        <v>20831.48</v>
      </c>
      <c r="F16">
        <v>572712.67000000004</v>
      </c>
      <c r="G16">
        <v>1037676.0299999998</v>
      </c>
      <c r="Q16">
        <f>E16+F16+G16+H16+I16+J16+K16+L16+M16+N16+O16+P16</f>
        <v>1631220.1799999997</v>
      </c>
    </row>
    <row r="17" spans="2:17" x14ac:dyDescent="0.3">
      <c r="B17" t="s">
        <v>79</v>
      </c>
      <c r="C17">
        <v>3677865</v>
      </c>
      <c r="D17">
        <v>-3500000</v>
      </c>
      <c r="G17">
        <v>0</v>
      </c>
      <c r="Q17">
        <f>E17+F17+G17+H17+I17+J17+K17+L17+M17+N17+O17+P17</f>
        <v>0</v>
      </c>
    </row>
    <row r="18" spans="2:17" x14ac:dyDescent="0.3">
      <c r="B18" t="s">
        <v>78</v>
      </c>
      <c r="C18">
        <v>3850000</v>
      </c>
      <c r="F18">
        <v>1099337.5</v>
      </c>
      <c r="G18">
        <v>431810</v>
      </c>
      <c r="Q18">
        <f>E18+F18+G18+H18+I18+J18+K18+L18+M18+N18+O18+P18</f>
        <v>1531147.5</v>
      </c>
    </row>
    <row r="19" spans="2:17" x14ac:dyDescent="0.3">
      <c r="B19" t="s">
        <v>77</v>
      </c>
      <c r="G19">
        <v>0</v>
      </c>
      <c r="Q19">
        <f>E19+F19+G19+H19+I19+J19+K19+L19+M19+N19+O19+P19</f>
        <v>0</v>
      </c>
    </row>
    <row r="20" spans="2:17" x14ac:dyDescent="0.3">
      <c r="B20" t="s">
        <v>76</v>
      </c>
      <c r="C20">
        <v>3891342</v>
      </c>
      <c r="D20">
        <v>2848000</v>
      </c>
      <c r="G20">
        <v>58971.95</v>
      </c>
      <c r="Q20">
        <f>E20+F20+G20+H20+I20+J20+K20+L20+M20+N20+O20+P20</f>
        <v>58971.95</v>
      </c>
    </row>
    <row r="21" spans="2:17" x14ac:dyDescent="0.3">
      <c r="B21" t="s">
        <v>75</v>
      </c>
      <c r="C21">
        <v>1000000</v>
      </c>
      <c r="G21">
        <v>0</v>
      </c>
      <c r="Q21">
        <f>E21+F21+G21+H21+I21+J21+K21+L21+M21+N21+O21+P21</f>
        <v>0</v>
      </c>
    </row>
    <row r="22" spans="2:17" x14ac:dyDescent="0.3">
      <c r="B22" t="s">
        <v>74</v>
      </c>
      <c r="C22">
        <v>1200000</v>
      </c>
      <c r="D22">
        <v>380000</v>
      </c>
      <c r="F22">
        <v>148328.74</v>
      </c>
      <c r="G22">
        <v>457368</v>
      </c>
      <c r="Q22">
        <f>E22+F22+G22+H22+I22+J22+K22+L22+M22+N22+O22+P22</f>
        <v>605696.74</v>
      </c>
    </row>
    <row r="23" spans="2:17" x14ac:dyDescent="0.3">
      <c r="B23" t="s">
        <v>73</v>
      </c>
      <c r="D23">
        <v>135000</v>
      </c>
      <c r="G23">
        <v>0</v>
      </c>
      <c r="Q23">
        <f>E23+F23+G23+H23+I23+J23+K23+L23+M23+N23+O23+P23</f>
        <v>0</v>
      </c>
    </row>
    <row r="24" spans="2:17" x14ac:dyDescent="0.3">
      <c r="B24" t="s">
        <v>72</v>
      </c>
      <c r="C24">
        <v>800000</v>
      </c>
      <c r="D24">
        <v>137000</v>
      </c>
      <c r="G24">
        <v>67349.740000000005</v>
      </c>
      <c r="Q24">
        <f>E24+F24+G24+H24+I24+J24+K24+L24+M24+N24+O24+P24</f>
        <v>67349.740000000005</v>
      </c>
    </row>
    <row r="25" spans="2:17" x14ac:dyDescent="0.3">
      <c r="B25" t="s">
        <v>71</v>
      </c>
      <c r="C25">
        <f>+C26+C27+C28+C29+C30+C31+C32+C33+C34</f>
        <v>11059861</v>
      </c>
      <c r="F25">
        <f>F26+F27+F28+F29+F30+F31+F32+F33+F34</f>
        <v>212619</v>
      </c>
      <c r="G25">
        <v>2276023.25</v>
      </c>
      <c r="Q25">
        <f>E25+F25+G25+H25+I25+J25+K25+L25+M25+N25+O25+P25</f>
        <v>2488642.25</v>
      </c>
    </row>
    <row r="26" spans="2:17" x14ac:dyDescent="0.3">
      <c r="B26" t="s">
        <v>70</v>
      </c>
      <c r="C26">
        <v>1300060</v>
      </c>
      <c r="D26">
        <v>185000</v>
      </c>
      <c r="F26">
        <v>49661</v>
      </c>
      <c r="G26">
        <v>180858.66</v>
      </c>
      <c r="Q26">
        <f>E26+F26+G26+H26+I26+J26+K26+L26+M26+N26+O26+P26</f>
        <v>230519.66</v>
      </c>
    </row>
    <row r="27" spans="2:17" x14ac:dyDescent="0.3">
      <c r="B27" t="s">
        <v>69</v>
      </c>
      <c r="C27">
        <v>140360</v>
      </c>
      <c r="G27">
        <v>0</v>
      </c>
      <c r="Q27">
        <f>E27+F27+G27+H27+I27+J27+K27+L27+M27+N27+O27+P27</f>
        <v>0</v>
      </c>
    </row>
    <row r="28" spans="2:17" x14ac:dyDescent="0.3">
      <c r="B28" t="s">
        <v>68</v>
      </c>
      <c r="C28">
        <v>1670361</v>
      </c>
      <c r="G28">
        <v>200906.8</v>
      </c>
      <c r="Q28">
        <f>E28+F28+G28+H28+I28+J28+K28+L28+M28+N28+O28+P28</f>
        <v>200906.8</v>
      </c>
    </row>
    <row r="29" spans="2:17" x14ac:dyDescent="0.3">
      <c r="B29" t="s">
        <v>67</v>
      </c>
      <c r="G29">
        <v>0</v>
      </c>
      <c r="Q29">
        <f>E29+F29+G29+H29+I29+J29+K29+L29+M29+N29+O29+P29</f>
        <v>0</v>
      </c>
    </row>
    <row r="30" spans="2:17" x14ac:dyDescent="0.3">
      <c r="B30" t="s">
        <v>66</v>
      </c>
      <c r="C30">
        <v>23918</v>
      </c>
      <c r="G30">
        <v>0</v>
      </c>
      <c r="Q30">
        <f>E30+F30+G30+H30+I30+J30+K30+L30+M30+N30+O30+P30</f>
        <v>0</v>
      </c>
    </row>
    <row r="31" spans="2:17" x14ac:dyDescent="0.3">
      <c r="B31" t="s">
        <v>65</v>
      </c>
      <c r="D31">
        <v>80000</v>
      </c>
      <c r="G31">
        <v>0</v>
      </c>
      <c r="Q31">
        <f>E31+F31+G31+H31+I31+J31+K31+L31+M31+N31+O31+P31</f>
        <v>0</v>
      </c>
    </row>
    <row r="32" spans="2:17" x14ac:dyDescent="0.3">
      <c r="B32" t="s">
        <v>64</v>
      </c>
      <c r="C32">
        <v>5168190</v>
      </c>
      <c r="G32">
        <v>1264702.8</v>
      </c>
      <c r="Q32">
        <f>E32+F32+G32+H32+I32+J32+K32+L32+M32+N32+O32+P32</f>
        <v>1264702.8</v>
      </c>
    </row>
    <row r="33" spans="2:17" x14ac:dyDescent="0.3">
      <c r="B33" t="s">
        <v>63</v>
      </c>
      <c r="G33">
        <v>0</v>
      </c>
      <c r="Q33">
        <f>E33+F33+G33+H33+I33+J33+K33+L33+M33+N33+O33+P33</f>
        <v>0</v>
      </c>
    </row>
    <row r="34" spans="2:17" x14ac:dyDescent="0.3">
      <c r="B34" t="s">
        <v>62</v>
      </c>
      <c r="C34">
        <v>2756972</v>
      </c>
      <c r="D34">
        <v>-265000</v>
      </c>
      <c r="F34">
        <v>162958</v>
      </c>
      <c r="G34">
        <v>629554.99</v>
      </c>
      <c r="Q34">
        <f>E34+F34+G34+H34+I34+J34+K34+L34+M34+N34+O34+P34</f>
        <v>792512.99</v>
      </c>
    </row>
    <row r="35" spans="2:17" x14ac:dyDescent="0.3">
      <c r="B35" t="s">
        <v>61</v>
      </c>
      <c r="G35">
        <v>0</v>
      </c>
      <c r="Q35">
        <f>E35+F35+G35+H35+I35+J35+K35+L35+M35+N35+O35+P35</f>
        <v>0</v>
      </c>
    </row>
    <row r="36" spans="2:17" x14ac:dyDescent="0.3">
      <c r="B36" t="s">
        <v>60</v>
      </c>
      <c r="G36">
        <v>0</v>
      </c>
      <c r="Q36">
        <f>E36+F36+G36+H36+I36+J36+K36+L36+M36+N36+O36+P36</f>
        <v>0</v>
      </c>
    </row>
    <row r="37" spans="2:17" x14ac:dyDescent="0.3">
      <c r="B37" t="s">
        <v>59</v>
      </c>
      <c r="G37">
        <v>0</v>
      </c>
      <c r="Q37">
        <f>E37+F37+G37+H37+I37+J37+K37+L37+M37+N37+O37+P37</f>
        <v>0</v>
      </c>
    </row>
    <row r="38" spans="2:17" x14ac:dyDescent="0.3">
      <c r="B38" t="s">
        <v>58</v>
      </c>
      <c r="G38">
        <v>0</v>
      </c>
    </row>
    <row r="39" spans="2:17" x14ac:dyDescent="0.3">
      <c r="B39" t="s">
        <v>57</v>
      </c>
      <c r="G39">
        <v>0</v>
      </c>
    </row>
    <row r="40" spans="2:17" x14ac:dyDescent="0.3">
      <c r="B40" t="s">
        <v>56</v>
      </c>
      <c r="G40">
        <v>0</v>
      </c>
    </row>
    <row r="41" spans="2:17" x14ac:dyDescent="0.3">
      <c r="B41" t="s">
        <v>55</v>
      </c>
      <c r="G41">
        <v>0</v>
      </c>
    </row>
    <row r="42" spans="2:17" x14ac:dyDescent="0.3">
      <c r="B42" t="s">
        <v>54</v>
      </c>
      <c r="G42">
        <v>0</v>
      </c>
    </row>
    <row r="43" spans="2:17" x14ac:dyDescent="0.3">
      <c r="B43" t="s">
        <v>53</v>
      </c>
      <c r="G43">
        <v>0</v>
      </c>
    </row>
    <row r="44" spans="2:17" x14ac:dyDescent="0.3">
      <c r="B44" t="s">
        <v>52</v>
      </c>
      <c r="G44">
        <v>0</v>
      </c>
    </row>
    <row r="45" spans="2:17" x14ac:dyDescent="0.3">
      <c r="B45" t="s">
        <v>51</v>
      </c>
      <c r="G45">
        <v>0</v>
      </c>
    </row>
    <row r="46" spans="2:17" x14ac:dyDescent="0.3">
      <c r="B46" t="s">
        <v>50</v>
      </c>
      <c r="G46">
        <v>0</v>
      </c>
    </row>
    <row r="47" spans="2:17" x14ac:dyDescent="0.3">
      <c r="B47" t="s">
        <v>49</v>
      </c>
      <c r="G47">
        <v>0</v>
      </c>
    </row>
    <row r="48" spans="2:17" x14ac:dyDescent="0.3">
      <c r="B48" t="s">
        <v>48</v>
      </c>
      <c r="G48">
        <v>0</v>
      </c>
    </row>
    <row r="49" spans="2:7" x14ac:dyDescent="0.3">
      <c r="B49" t="s">
        <v>47</v>
      </c>
      <c r="G49">
        <v>0</v>
      </c>
    </row>
    <row r="50" spans="2:7" x14ac:dyDescent="0.3">
      <c r="B50" t="s">
        <v>46</v>
      </c>
      <c r="G50">
        <v>0</v>
      </c>
    </row>
    <row r="51" spans="2:7" x14ac:dyDescent="0.3">
      <c r="B51" t="s">
        <v>45</v>
      </c>
    </row>
    <row r="52" spans="2:7" x14ac:dyDescent="0.3">
      <c r="B52" t="s">
        <v>44</v>
      </c>
      <c r="G52">
        <v>0</v>
      </c>
    </row>
    <row r="53" spans="2:7" x14ac:dyDescent="0.3">
      <c r="B53" t="s">
        <v>43</v>
      </c>
      <c r="G53">
        <v>0</v>
      </c>
    </row>
    <row r="54" spans="2:7" x14ac:dyDescent="0.3">
      <c r="B54" t="s">
        <v>42</v>
      </c>
      <c r="G54">
        <v>0</v>
      </c>
    </row>
    <row r="55" spans="2:7" x14ac:dyDescent="0.3">
      <c r="B55" t="s">
        <v>41</v>
      </c>
      <c r="G55">
        <v>0</v>
      </c>
    </row>
    <row r="56" spans="2:7" x14ac:dyDescent="0.3">
      <c r="B56" t="s">
        <v>40</v>
      </c>
      <c r="G56">
        <v>0</v>
      </c>
    </row>
    <row r="57" spans="2:7" x14ac:dyDescent="0.3">
      <c r="B57" t="s">
        <v>39</v>
      </c>
      <c r="G57">
        <v>0</v>
      </c>
    </row>
    <row r="58" spans="2:7" x14ac:dyDescent="0.3">
      <c r="B58" t="s">
        <v>38</v>
      </c>
      <c r="G58">
        <v>0</v>
      </c>
    </row>
    <row r="59" spans="2:7" x14ac:dyDescent="0.3">
      <c r="B59" t="s">
        <v>37</v>
      </c>
      <c r="G59">
        <v>0</v>
      </c>
    </row>
    <row r="60" spans="2:7" x14ac:dyDescent="0.3">
      <c r="B60" t="s">
        <v>36</v>
      </c>
      <c r="G60">
        <v>0</v>
      </c>
    </row>
    <row r="61" spans="2:7" x14ac:dyDescent="0.3">
      <c r="B61" t="s">
        <v>35</v>
      </c>
    </row>
    <row r="62" spans="2:7" x14ac:dyDescent="0.3">
      <c r="B62" t="s">
        <v>34</v>
      </c>
      <c r="G62">
        <v>0</v>
      </c>
    </row>
    <row r="63" spans="2:7" x14ac:dyDescent="0.3">
      <c r="B63" t="s">
        <v>33</v>
      </c>
      <c r="G63">
        <v>0</v>
      </c>
    </row>
    <row r="64" spans="2:7" x14ac:dyDescent="0.3">
      <c r="B64" t="s">
        <v>32</v>
      </c>
      <c r="G64">
        <v>0</v>
      </c>
    </row>
    <row r="65" spans="2:17" x14ac:dyDescent="0.3">
      <c r="B65" t="s">
        <v>31</v>
      </c>
      <c r="G65">
        <v>0</v>
      </c>
    </row>
    <row r="66" spans="2:17" x14ac:dyDescent="0.3">
      <c r="B66" t="s">
        <v>30</v>
      </c>
      <c r="G66">
        <v>0</v>
      </c>
    </row>
    <row r="67" spans="2:17" x14ac:dyDescent="0.3">
      <c r="B67" t="s">
        <v>29</v>
      </c>
      <c r="G67">
        <v>0</v>
      </c>
    </row>
    <row r="68" spans="2:17" x14ac:dyDescent="0.3">
      <c r="B68" t="s">
        <v>28</v>
      </c>
      <c r="G68">
        <v>0</v>
      </c>
    </row>
    <row r="69" spans="2:17" x14ac:dyDescent="0.3">
      <c r="B69" t="s">
        <v>27</v>
      </c>
      <c r="G69">
        <v>0</v>
      </c>
    </row>
    <row r="70" spans="2:17" x14ac:dyDescent="0.3">
      <c r="B70" t="s">
        <v>26</v>
      </c>
      <c r="G70">
        <v>0</v>
      </c>
    </row>
    <row r="71" spans="2:17" x14ac:dyDescent="0.3">
      <c r="B71" t="s">
        <v>25</v>
      </c>
      <c r="G71">
        <v>0</v>
      </c>
    </row>
    <row r="72" spans="2:17" x14ac:dyDescent="0.3">
      <c r="B72" t="s">
        <v>24</v>
      </c>
      <c r="G72">
        <v>0</v>
      </c>
    </row>
    <row r="73" spans="2:17" x14ac:dyDescent="0.3">
      <c r="B73" t="s">
        <v>23</v>
      </c>
      <c r="C73">
        <f>+C9+C15+C25+C35+C51</f>
        <v>311698803</v>
      </c>
      <c r="D73">
        <f>+D9+D15+D25+D35+D51</f>
        <v>0</v>
      </c>
      <c r="E73">
        <f>+E9+E15+E25+E35+E51</f>
        <v>15906937.370000001</v>
      </c>
      <c r="F73">
        <f>+F9+F15+F25+F35+F51</f>
        <v>18214049.189999998</v>
      </c>
      <c r="G73">
        <v>21806269.760000002</v>
      </c>
      <c r="J73">
        <f>+J9+J15+J25+J35+J51</f>
        <v>0</v>
      </c>
      <c r="K73">
        <f>+K9+K15+K25+K35+K51</f>
        <v>0</v>
      </c>
      <c r="L73">
        <f>+L9+L15+L25+L35+L51</f>
        <v>0</v>
      </c>
      <c r="M73">
        <f>+M9+M15+M25+M35+M51</f>
        <v>0</v>
      </c>
      <c r="N73">
        <f>+N9+N15+N25+N35+N51</f>
        <v>0</v>
      </c>
      <c r="O73">
        <f>+O9+O15+O25+O35+O51</f>
        <v>0</v>
      </c>
      <c r="P73">
        <f>+P9+P15+P25+P35+P51</f>
        <v>0</v>
      </c>
      <c r="Q73">
        <f>SUM(E73:P73)</f>
        <v>55927256.320000008</v>
      </c>
    </row>
    <row r="74" spans="2:17" x14ac:dyDescent="0.3">
      <c r="G74">
        <v>0</v>
      </c>
      <c r="J74">
        <v>0</v>
      </c>
      <c r="M74">
        <v>0</v>
      </c>
      <c r="O74">
        <v>0</v>
      </c>
      <c r="Q74">
        <f>SUM(E74:P74)</f>
        <v>0</v>
      </c>
    </row>
    <row r="75" spans="2:17" x14ac:dyDescent="0.3">
      <c r="B75" t="s">
        <v>22</v>
      </c>
      <c r="G75">
        <v>0</v>
      </c>
      <c r="J75">
        <v>0</v>
      </c>
      <c r="M75">
        <v>0</v>
      </c>
      <c r="O75">
        <v>0</v>
      </c>
      <c r="Q75">
        <f>SUM(E75:P75)</f>
        <v>0</v>
      </c>
    </row>
    <row r="76" spans="2:17" x14ac:dyDescent="0.3">
      <c r="B76" t="s">
        <v>21</v>
      </c>
      <c r="G76">
        <v>0</v>
      </c>
      <c r="J76">
        <v>0</v>
      </c>
      <c r="M76">
        <v>0</v>
      </c>
      <c r="O76">
        <v>0</v>
      </c>
      <c r="Q76">
        <f>SUM(E76:P76)</f>
        <v>0</v>
      </c>
    </row>
    <row r="77" spans="2:17" x14ac:dyDescent="0.3">
      <c r="B77" t="s">
        <v>20</v>
      </c>
      <c r="G77">
        <v>0</v>
      </c>
      <c r="J77">
        <v>0</v>
      </c>
      <c r="M77">
        <v>0</v>
      </c>
      <c r="O77">
        <v>0</v>
      </c>
      <c r="Q77">
        <f>SUM(E77:P77)</f>
        <v>0</v>
      </c>
    </row>
    <row r="78" spans="2:17" x14ac:dyDescent="0.3">
      <c r="B78" t="s">
        <v>19</v>
      </c>
      <c r="G78">
        <v>0</v>
      </c>
      <c r="J78">
        <v>0</v>
      </c>
      <c r="M78">
        <v>0</v>
      </c>
      <c r="O78">
        <v>0</v>
      </c>
      <c r="Q78">
        <f>SUM(E78:P78)</f>
        <v>0</v>
      </c>
    </row>
    <row r="79" spans="2:17" x14ac:dyDescent="0.3">
      <c r="B79" t="s">
        <v>18</v>
      </c>
      <c r="G79">
        <v>0</v>
      </c>
      <c r="J79">
        <v>0</v>
      </c>
      <c r="M79">
        <v>0</v>
      </c>
      <c r="O79">
        <v>0</v>
      </c>
      <c r="Q79">
        <f>SUM(E79:P79)</f>
        <v>0</v>
      </c>
    </row>
    <row r="80" spans="2:17" x14ac:dyDescent="0.3">
      <c r="B80" t="s">
        <v>17</v>
      </c>
      <c r="G80">
        <v>0</v>
      </c>
      <c r="J80">
        <v>0</v>
      </c>
      <c r="M80">
        <v>0</v>
      </c>
      <c r="O80">
        <v>0</v>
      </c>
      <c r="Q80">
        <f>SUM(E80:P80)</f>
        <v>0</v>
      </c>
    </row>
    <row r="81" spans="2:17" x14ac:dyDescent="0.3">
      <c r="B81" t="s">
        <v>16</v>
      </c>
      <c r="G81">
        <v>0</v>
      </c>
      <c r="J81">
        <v>0</v>
      </c>
      <c r="M81">
        <v>0</v>
      </c>
      <c r="O81">
        <v>0</v>
      </c>
      <c r="Q81">
        <f>SUM(E81:P81)</f>
        <v>0</v>
      </c>
    </row>
    <row r="82" spans="2:17" x14ac:dyDescent="0.3">
      <c r="B82" t="s">
        <v>15</v>
      </c>
      <c r="G82">
        <v>0</v>
      </c>
      <c r="J82">
        <v>0</v>
      </c>
      <c r="M82">
        <v>0</v>
      </c>
      <c r="O82">
        <v>0</v>
      </c>
      <c r="Q82">
        <f>SUM(E82:P82)</f>
        <v>0</v>
      </c>
    </row>
    <row r="83" spans="2:17" x14ac:dyDescent="0.3">
      <c r="B83" t="s">
        <v>14</v>
      </c>
      <c r="G83">
        <v>0</v>
      </c>
      <c r="J83">
        <v>0</v>
      </c>
      <c r="M83">
        <v>0</v>
      </c>
      <c r="O83">
        <v>0</v>
      </c>
      <c r="Q83">
        <f>SUM(E83:P83)</f>
        <v>0</v>
      </c>
    </row>
    <row r="84" spans="2:17" x14ac:dyDescent="0.3">
      <c r="B84" t="s">
        <v>13</v>
      </c>
      <c r="E84">
        <v>0</v>
      </c>
      <c r="G84">
        <v>0</v>
      </c>
      <c r="J84">
        <v>0</v>
      </c>
      <c r="M84">
        <v>0</v>
      </c>
      <c r="O84">
        <v>0</v>
      </c>
      <c r="Q84">
        <f>SUM(E84:P84)</f>
        <v>0</v>
      </c>
    </row>
    <row r="85" spans="2:17" x14ac:dyDescent="0.3">
      <c r="G85">
        <v>0</v>
      </c>
      <c r="J85">
        <v>0</v>
      </c>
      <c r="M85">
        <v>0</v>
      </c>
      <c r="O85">
        <v>0</v>
      </c>
      <c r="Q85">
        <f>SUM(E85:P85)</f>
        <v>0</v>
      </c>
    </row>
    <row r="86" spans="2:17" x14ac:dyDescent="0.3">
      <c r="B86" t="s">
        <v>12</v>
      </c>
      <c r="C86">
        <f>+C73</f>
        <v>311698803</v>
      </c>
      <c r="D86">
        <f>+D73</f>
        <v>0</v>
      </c>
      <c r="E86">
        <f>+E73</f>
        <v>15906937.370000001</v>
      </c>
      <c r="F86">
        <f>+F73</f>
        <v>18214049.189999998</v>
      </c>
      <c r="G86">
        <f>+G73</f>
        <v>21806269.760000002</v>
      </c>
      <c r="H86">
        <f>+H73</f>
        <v>0</v>
      </c>
      <c r="I86">
        <f>+I73</f>
        <v>0</v>
      </c>
      <c r="J86">
        <f>+J73</f>
        <v>0</v>
      </c>
      <c r="K86">
        <f>+K73</f>
        <v>0</v>
      </c>
      <c r="L86">
        <f>+L73</f>
        <v>0</v>
      </c>
      <c r="M86">
        <f>+M73</f>
        <v>0</v>
      </c>
      <c r="N86">
        <f>+N73</f>
        <v>0</v>
      </c>
      <c r="O86">
        <f>+O73</f>
        <v>0</v>
      </c>
      <c r="P86">
        <f>+P73</f>
        <v>0</v>
      </c>
      <c r="Q86">
        <f>+Q73</f>
        <v>55927256.320000008</v>
      </c>
    </row>
    <row r="87" spans="2:17" ht="14.25" customHeight="1" x14ac:dyDescent="0.3">
      <c r="B87" t="s">
        <v>11</v>
      </c>
    </row>
    <row r="88" spans="2:17" ht="14.25" customHeight="1" x14ac:dyDescent="0.3">
      <c r="B88" t="s">
        <v>10</v>
      </c>
    </row>
    <row r="89" spans="2:17" ht="14.25" customHeight="1" x14ac:dyDescent="0.3">
      <c r="B89" t="s">
        <v>9</v>
      </c>
    </row>
    <row r="90" spans="2:17" ht="8.25" customHeight="1" x14ac:dyDescent="0.3"/>
    <row r="91" spans="2:17" ht="15.75" customHeight="1" x14ac:dyDescent="0.3">
      <c r="B91" t="s">
        <v>8</v>
      </c>
      <c r="K91" t="s">
        <v>7</v>
      </c>
    </row>
    <row r="92" spans="2:17" ht="18" customHeight="1" x14ac:dyDescent="0.3">
      <c r="B92" t="s">
        <v>6</v>
      </c>
      <c r="K92" t="s">
        <v>5</v>
      </c>
    </row>
    <row r="93" spans="2:17" ht="18" customHeight="1" x14ac:dyDescent="0.3">
      <c r="B93" t="s">
        <v>4</v>
      </c>
      <c r="K93" t="s">
        <v>3</v>
      </c>
    </row>
    <row r="94" spans="2:17" ht="14.25" customHeight="1" x14ac:dyDescent="0.3"/>
    <row r="95" spans="2:17" ht="14.25" customHeight="1" x14ac:dyDescent="0.3"/>
    <row r="96" spans="2:17" ht="12" customHeight="1" x14ac:dyDescent="0.3">
      <c r="E96" t="s">
        <v>2</v>
      </c>
    </row>
    <row r="97" spans="5:5" x14ac:dyDescent="0.3">
      <c r="E97" t="s">
        <v>1</v>
      </c>
    </row>
    <row r="98" spans="5:5" ht="15.75" customHeight="1" x14ac:dyDescent="0.3">
      <c r="E98" t="s">
        <v>0</v>
      </c>
    </row>
  </sheetData>
  <pageMargins left="0.7" right="0.7" top="0.75" bottom="0.75" header="0.3" footer="0.3"/>
  <pageSetup scale="3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1686150AD664B8062312B9846A506" ma:contentTypeVersion="2" ma:contentTypeDescription="Create a new document." ma:contentTypeScope="" ma:versionID="86ae87d9a0d2049eadbbaa49214fcf0a">
  <xsd:schema xmlns:xsd="http://www.w3.org/2001/XMLSchema" xmlns:xs="http://www.w3.org/2001/XMLSchema" xmlns:p="http://schemas.microsoft.com/office/2006/metadata/properties" xmlns:ns3="d6a624c4-ca68-456c-abe1-401df06af2ca" targetNamespace="http://schemas.microsoft.com/office/2006/metadata/properties" ma:root="true" ma:fieldsID="ddd40435f322347a39e058a77d5d02f1" ns3:_="">
    <xsd:import namespace="d6a624c4-ca68-456c-abe1-401df06af2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624c4-ca68-456c-abe1-401df06af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E7FFD1-3418-418A-A956-736255D7E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624c4-ca68-456c-abe1-401df06af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F77785-B0D7-45FF-A752-B872378DD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BD56A-FAF1-4047-BA13-94A5AC43C36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6a624c4-ca68-456c-abe1-401df06af2ca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2023-04-09T22:08:29Z</cp:lastPrinted>
  <dcterms:created xsi:type="dcterms:W3CDTF">2023-04-09T22:06:19Z</dcterms:created>
  <dcterms:modified xsi:type="dcterms:W3CDTF">2023-04-09T22:13:31Z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0x010100E7A1686150AD664B8062312B9846A506</vt:lpwstr>
  </property>
</Properties>
</file>